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m\Desktop\"/>
    </mc:Choice>
  </mc:AlternateContent>
  <xr:revisionPtr revIDLastSave="0" documentId="8_{F9356A3D-86E9-4D22-93AD-FA3443D5BAED}" xr6:coauthVersionLast="41" xr6:coauthVersionMax="41" xr10:uidLastSave="{00000000-0000-0000-0000-000000000000}"/>
  <bookViews>
    <workbookView xWindow="32085" yWindow="3660" windowWidth="21600" windowHeight="11265" xr2:uid="{00000000-000D-0000-FFFF-FFFF00000000}"/>
  </bookViews>
  <sheets>
    <sheet name="PICALC" sheetId="1" r:id="rId1"/>
  </sheets>
  <definedNames>
    <definedName name="_xlnm.Print_Area" localSheetId="0">PICALC!$A$1:$K$63</definedName>
    <definedName name="Z_48A7FB4C_4E34_11D2_86CB_00609790AABE_.wvu.Cols" localSheetId="0" hidden="1">PICALC!$A:$A</definedName>
    <definedName name="Z_48A7FB4C_4E34_11D2_86CB_00609790AABE_.wvu.PrintArea" localSheetId="0" hidden="1">PICALC!$B$3:$K$63</definedName>
    <definedName name="Z_6A785140_8DB6_11D2_B67D_00609702DC76_.wvu.Cols" localSheetId="0" hidden="1">PICALC!$A:$A</definedName>
    <definedName name="Z_6A785140_8DB6_11D2_B67D_00609702DC76_.wvu.PrintArea" localSheetId="0" hidden="1">PICALC!$B$3:$K$63</definedName>
  </definedNames>
  <calcPr calcId="191029"/>
  <customWorkbookViews>
    <customWorkbookView name="GIO - Personal View" guid="{6A785140-8DB6-11D2-B67D-00609702DC76}" mergeInterval="0" personalView="1" maximized="1" windowWidth="796" windowHeight="434" activeSheetId="1"/>
    <customWorkbookView name="Barbara McKinnel - Personal View" guid="{48A7FB4C-4E34-11D2-86CB-00609790AABE}" mergeInterval="0" personalView="1" maximized="1" windowWidth="796" windowHeight="4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1" l="1"/>
  <c r="J15" i="1" s="1"/>
  <c r="I17" i="1"/>
  <c r="J17" i="1" s="1"/>
  <c r="D17" i="1"/>
  <c r="F35" i="1"/>
  <c r="H35" i="1" s="1"/>
  <c r="H39" i="1"/>
  <c r="D19" i="1"/>
  <c r="E47" i="1" s="1"/>
  <c r="F27" i="1"/>
  <c r="H27" i="1" s="1"/>
  <c r="H43" i="1"/>
  <c r="H45" i="1" l="1"/>
  <c r="J47" i="1" s="1"/>
  <c r="J51" i="1" s="1"/>
  <c r="J56" i="1" l="1"/>
</calcChain>
</file>

<file path=xl/sharedStrings.xml><?xml version="1.0" encoding="utf-8"?>
<sst xmlns="http://schemas.openxmlformats.org/spreadsheetml/2006/main" count="44" uniqueCount="41">
  <si>
    <t xml:space="preserve">Calculation of permanent impairment payment for: </t>
  </si>
  <si>
    <t>Name:</t>
  </si>
  <si>
    <t>effective:</t>
  </si>
  <si>
    <t>%  X</t>
  </si>
  <si>
    <t>A</t>
  </si>
  <si>
    <t xml:space="preserve">  X   0.5</t>
  </si>
  <si>
    <t xml:space="preserve">  X   0.6</t>
  </si>
  <si>
    <t>Other loss score</t>
  </si>
  <si>
    <t>Loss of expectation of life score</t>
  </si>
  <si>
    <t>B</t>
  </si>
  <si>
    <t>Total NEL</t>
  </si>
  <si>
    <t>A+B</t>
  </si>
  <si>
    <t xml:space="preserve">(total of scores)  </t>
  </si>
  <si>
    <t xml:space="preserve">  x  100</t>
  </si>
  <si>
    <t xml:space="preserve">Amount for second half of </t>
  </si>
  <si>
    <t>Total of scores</t>
  </si>
  <si>
    <t>Recreation and leisure activities score</t>
  </si>
  <si>
    <t>Social relationships score</t>
  </si>
  <si>
    <t>Mobility score</t>
  </si>
  <si>
    <t>Suffering score</t>
  </si>
  <si>
    <t>Pain score</t>
  </si>
  <si>
    <t xml:space="preserve">If score &gt; 15: pay maximum of </t>
  </si>
  <si>
    <t xml:space="preserve">If score &lt; 15: calculate % of </t>
  </si>
  <si>
    <t>using the following formula:</t>
  </si>
  <si>
    <t>NOTE: ensure current permanent impairment rate is used (updated July each year)</t>
  </si>
  <si>
    <t>Whole person impairment</t>
  </si>
  <si>
    <t xml:space="preserve">First half of </t>
  </si>
  <si>
    <t xml:space="preserve">Second half of </t>
  </si>
  <si>
    <t>(as per non-economic loss questionnaire)</t>
  </si>
  <si>
    <t>Table 1 - Pain and suffering</t>
  </si>
  <si>
    <t>Table 2 - Amenities of life</t>
  </si>
  <si>
    <t>Subtotal of scores</t>
  </si>
  <si>
    <t>Table 3 - Other loss</t>
  </si>
  <si>
    <t>Table 4 - Loss of expectation of life</t>
  </si>
  <si>
    <t xml:space="preserve">  X  1.0</t>
  </si>
  <si>
    <t xml:space="preserve">section 13 rates </t>
  </si>
  <si>
    <t xml:space="preserve">(as per permanent impairment questionnaire) </t>
  </si>
  <si>
    <t>Calculated in line with sections 24 and 27 of the SRC Act</t>
  </si>
  <si>
    <t>Total amount sections 24 and 27</t>
  </si>
  <si>
    <t>Current non-economic loss amount [section 27(2)]</t>
  </si>
  <si>
    <t>Current permanent impairment amount [section 24(9)]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</si>
</sst>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\(&quot;$&quot;#,##0.00\)"/>
  </numFmts>
  <fonts count="12" x14ac:knownFonts="1">
    <font>
      <sz val="10"/>
      <name val="MS Sans Serif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16"/>
      <color indexed="23"/>
      <name val="Arial"/>
      <family val="2"/>
    </font>
    <font>
      <b/>
      <sz val="9"/>
      <color rgb="FFC00000"/>
      <name val="Arial"/>
      <family val="2"/>
    </font>
    <font>
      <b/>
      <sz val="9"/>
      <color rgb="FF0070C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b/>
      <sz val="10"/>
      <color theme="3"/>
      <name val="Arial"/>
      <family val="2"/>
    </font>
    <font>
      <b/>
      <sz val="9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5" fillId="0" borderId="0" xfId="0" applyFont="1"/>
    <xf numFmtId="0" fontId="6" fillId="2" borderId="1" xfId="0" applyFont="1" applyFill="1" applyBorder="1" applyProtection="1"/>
    <xf numFmtId="0" fontId="4" fillId="3" borderId="2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7" fillId="2" borderId="0" xfId="0" applyFont="1" applyFill="1" applyBorder="1" applyProtection="1"/>
    <xf numFmtId="0" fontId="1" fillId="4" borderId="0" xfId="0" applyFont="1" applyFill="1" applyBorder="1" applyProtection="1"/>
    <xf numFmtId="0" fontId="1" fillId="3" borderId="2" xfId="0" applyFont="1" applyFill="1" applyBorder="1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3" fillId="2" borderId="0" xfId="0" applyFont="1" applyFill="1" applyBorder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Continuous"/>
    </xf>
    <xf numFmtId="0" fontId="6" fillId="2" borderId="0" xfId="0" applyFont="1" applyFill="1" applyBorder="1" applyProtection="1"/>
    <xf numFmtId="0" fontId="8" fillId="2" borderId="0" xfId="0" applyFont="1" applyFill="1" applyBorder="1" applyProtection="1"/>
    <xf numFmtId="0" fontId="1" fillId="2" borderId="0" xfId="0" applyFont="1" applyFill="1" applyBorder="1" applyAlignment="1" applyProtection="1"/>
    <xf numFmtId="164" fontId="1" fillId="2" borderId="0" xfId="0" applyNumberFormat="1" applyFont="1" applyFill="1" applyBorder="1" applyProtection="1"/>
    <xf numFmtId="164" fontId="1" fillId="2" borderId="2" xfId="0" applyNumberFormat="1" applyFont="1" applyFill="1" applyBorder="1" applyProtection="1"/>
    <xf numFmtId="0" fontId="1" fillId="2" borderId="8" xfId="0" applyFont="1" applyFill="1" applyBorder="1" applyAlignment="1" applyProtection="1">
      <alignment horizontal="center"/>
    </xf>
    <xf numFmtId="0" fontId="1" fillId="2" borderId="9" xfId="0" applyFont="1" applyFill="1" applyBorder="1" applyProtection="1"/>
    <xf numFmtId="0" fontId="1" fillId="2" borderId="10" xfId="0" applyFont="1" applyFill="1" applyBorder="1" applyProtection="1"/>
    <xf numFmtId="164" fontId="1" fillId="2" borderId="1" xfId="0" applyNumberFormat="1" applyFont="1" applyFill="1" applyBorder="1" applyProtection="1"/>
    <xf numFmtId="0" fontId="1" fillId="2" borderId="0" xfId="0" applyFont="1" applyFill="1" applyBorder="1" applyAlignment="1" applyProtection="1">
      <alignment horizontal="centerContinuous"/>
    </xf>
    <xf numFmtId="0" fontId="1" fillId="2" borderId="11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164" fontId="9" fillId="2" borderId="12" xfId="0" applyNumberFormat="1" applyFont="1" applyFill="1" applyBorder="1" applyProtection="1"/>
    <xf numFmtId="0" fontId="1" fillId="2" borderId="13" xfId="0" applyFont="1" applyFill="1" applyBorder="1" applyProtection="1"/>
    <xf numFmtId="0" fontId="1" fillId="2" borderId="14" xfId="0" applyFont="1" applyFill="1" applyBorder="1" applyProtection="1"/>
    <xf numFmtId="0" fontId="6" fillId="2" borderId="2" xfId="0" applyFont="1" applyFill="1" applyBorder="1" applyProtection="1"/>
    <xf numFmtId="15" fontId="10" fillId="3" borderId="2" xfId="0" applyNumberFormat="1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Continuous"/>
    </xf>
    <xf numFmtId="0" fontId="11" fillId="3" borderId="14" xfId="0" applyFont="1" applyFill="1" applyBorder="1" applyAlignment="1" applyProtection="1">
      <alignment horizontal="centerContinuous"/>
    </xf>
    <xf numFmtId="0" fontId="1" fillId="4" borderId="8" xfId="0" applyFont="1" applyFill="1" applyBorder="1" applyProtection="1"/>
    <xf numFmtId="164" fontId="9" fillId="2" borderId="0" xfId="0" applyNumberFormat="1" applyFont="1" applyFill="1" applyBorder="1" applyProtection="1"/>
    <xf numFmtId="164" fontId="6" fillId="2" borderId="1" xfId="0" applyNumberFormat="1" applyFont="1" applyFill="1" applyBorder="1" applyProtection="1"/>
    <xf numFmtId="0" fontId="2" fillId="2" borderId="4" xfId="0" applyFont="1" applyFill="1" applyBorder="1"/>
    <xf numFmtId="0" fontId="2" fillId="2" borderId="7" xfId="0" applyFont="1" applyFill="1" applyBorder="1"/>
    <xf numFmtId="0" fontId="2" fillId="2" borderId="0" xfId="0" applyFont="1" applyFill="1" applyBorder="1"/>
    <xf numFmtId="0" fontId="2" fillId="2" borderId="13" xfId="0" applyFont="1" applyFill="1" applyBorder="1"/>
    <xf numFmtId="0" fontId="6" fillId="2" borderId="7" xfId="0" applyFont="1" applyFill="1" applyBorder="1" applyProtection="1"/>
    <xf numFmtId="0" fontId="1" fillId="2" borderId="7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 vertical="center"/>
    </xf>
    <xf numFmtId="164" fontId="11" fillId="3" borderId="15" xfId="0" applyNumberFormat="1" applyFont="1" applyFill="1" applyBorder="1" applyAlignment="1" applyProtection="1">
      <alignment horizontal="center"/>
    </xf>
    <xf numFmtId="164" fontId="11" fillId="3" borderId="3" xfId="0" applyNumberFormat="1" applyFont="1" applyFill="1" applyBorder="1" applyAlignment="1" applyProtection="1">
      <alignment horizontal="center"/>
    </xf>
    <xf numFmtId="0" fontId="6" fillId="2" borderId="16" xfId="0" applyFont="1" applyFill="1" applyBorder="1" applyAlignment="1" applyProtection="1">
      <alignment horizontal="center"/>
    </xf>
    <xf numFmtId="0" fontId="6" fillId="2" borderId="17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</xdr:row>
      <xdr:rowOff>85725</xdr:rowOff>
    </xdr:from>
    <xdr:to>
      <xdr:col>5</xdr:col>
      <xdr:colOff>704850</xdr:colOff>
      <xdr:row>3</xdr:row>
      <xdr:rowOff>123825</xdr:rowOff>
    </xdr:to>
    <xdr:pic>
      <xdr:nvPicPr>
        <xdr:cNvPr id="1280" name="Picture 7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47650"/>
          <a:ext cx="343852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71436</xdr:colOff>
      <xdr:row>2</xdr:row>
      <xdr:rowOff>107149</xdr:rowOff>
    </xdr:from>
    <xdr:to>
      <xdr:col>9</xdr:col>
      <xdr:colOff>752475</xdr:colOff>
      <xdr:row>7</xdr:row>
      <xdr:rowOff>273842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71436" y="440524"/>
          <a:ext cx="6472239" cy="1281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endParaRPr lang="en-AU" sz="1350" b="0" i="0" u="none" strike="noStrike" baseline="0">
            <a:solidFill>
              <a:srgbClr val="FFFF00"/>
            </a:solidFill>
            <a:latin typeface="MS Sans Serif"/>
          </a:endParaRPr>
        </a:p>
        <a:p>
          <a:pPr marL="0" indent="0" algn="l" rtl="0">
            <a:defRPr sz="1000"/>
          </a:pPr>
          <a:r>
            <a:rPr lang="en-AU" sz="1800" b="0" i="0" u="none" strike="noStrike" baseline="0">
              <a:solidFill>
                <a:schemeClr val="accent6"/>
              </a:solidFill>
              <a:latin typeface="Arial" pitchFamily="34" charset="0"/>
              <a:ea typeface="+mn-ea"/>
              <a:cs typeface="Arial" pitchFamily="34" charset="0"/>
            </a:rPr>
            <a:t>The</a:t>
          </a:r>
          <a:r>
            <a:rPr lang="en-AU" sz="1800" b="0" i="1" u="none" strike="noStrike" baseline="0">
              <a:solidFill>
                <a:schemeClr val="accent6"/>
              </a:solidFill>
              <a:latin typeface="Arial" pitchFamily="34" charset="0"/>
              <a:ea typeface="+mn-ea"/>
              <a:cs typeface="Arial" pitchFamily="34" charset="0"/>
            </a:rPr>
            <a:t> Safety, Rehabilitation and Compensation Act 1988 </a:t>
          </a:r>
          <a:r>
            <a:rPr lang="en-AU" sz="1800" b="0" i="0" u="none" strike="noStrike" baseline="0">
              <a:solidFill>
                <a:schemeClr val="accent6"/>
              </a:solidFill>
              <a:latin typeface="Arial" pitchFamily="34" charset="0"/>
              <a:ea typeface="+mn-ea"/>
              <a:cs typeface="Arial" pitchFamily="34" charset="0"/>
            </a:rPr>
            <a:t>(Cth) </a:t>
          </a:r>
        </a:p>
        <a:p>
          <a:pPr marL="0" indent="0" algn="l" rtl="0">
            <a:defRPr sz="1000"/>
          </a:pPr>
          <a:r>
            <a:rPr lang="en-AU" sz="1800" b="0" i="0" u="none" strike="noStrike" baseline="0">
              <a:solidFill>
                <a:schemeClr val="accent6"/>
              </a:solidFill>
              <a:latin typeface="Arial" pitchFamily="34" charset="0"/>
              <a:ea typeface="+mn-ea"/>
              <a:cs typeface="Arial" pitchFamily="34" charset="0"/>
            </a:rPr>
            <a:t>Permanent impairment &amp; non-economic loss calculator </a:t>
          </a:r>
        </a:p>
        <a:p>
          <a:pPr marL="0" indent="0" algn="l" rtl="0">
            <a:defRPr sz="1000"/>
          </a:pPr>
          <a:r>
            <a:rPr lang="en-AU" sz="1800" b="0" i="0" u="none" strike="noStrike" baseline="0">
              <a:solidFill>
                <a:schemeClr val="accent6"/>
              </a:solidFill>
              <a:latin typeface="Arial" pitchFamily="34" charset="0"/>
              <a:ea typeface="+mn-ea"/>
              <a:cs typeface="Arial" pitchFamily="34" charset="0"/>
            </a:rPr>
            <a:t>(2020/2021 financial year)</a:t>
          </a:r>
        </a:p>
      </xdr:txBody>
    </xdr:sp>
    <xdr:clientData/>
  </xdr:twoCellAnchor>
  <xdr:twoCellAnchor editAs="oneCell">
    <xdr:from>
      <xdr:col>9</xdr:col>
      <xdr:colOff>752475</xdr:colOff>
      <xdr:row>2</xdr:row>
      <xdr:rowOff>57150</xdr:rowOff>
    </xdr:from>
    <xdr:to>
      <xdr:col>10</xdr:col>
      <xdr:colOff>1095375</xdr:colOff>
      <xdr:row>5</xdr:row>
      <xdr:rowOff>104775</xdr:rowOff>
    </xdr:to>
    <xdr:pic>
      <xdr:nvPicPr>
        <xdr:cNvPr id="1282" name="Picture 4" descr="Sparke Helmore Logo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390525"/>
          <a:ext cx="1171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64"/>
  <sheetViews>
    <sheetView tabSelected="1" zoomScaleNormal="100" zoomScaleSheetLayoutView="100" workbookViewId="0">
      <selection activeCell="M9" sqref="M9"/>
    </sheetView>
  </sheetViews>
  <sheetFormatPr defaultColWidth="9.140625" defaultRowHeight="12.75" x14ac:dyDescent="0.2"/>
  <cols>
    <col min="1" max="1" width="0.7109375" style="1" customWidth="1"/>
    <col min="2" max="2" width="3.85546875" style="1" customWidth="1"/>
    <col min="3" max="3" width="16.140625" style="1" customWidth="1"/>
    <col min="4" max="4" width="15.28515625" style="1" customWidth="1"/>
    <col min="5" max="6" width="12.85546875" style="1" customWidth="1"/>
    <col min="7" max="7" width="8.28515625" style="1" customWidth="1"/>
    <col min="8" max="8" width="6.42578125" style="1" customWidth="1"/>
    <col min="9" max="9" width="11.140625" style="1" customWidth="1"/>
    <col min="10" max="10" width="12.42578125" style="1" customWidth="1"/>
    <col min="11" max="11" width="17.5703125" style="1" customWidth="1"/>
    <col min="12" max="16384" width="9.140625" style="1"/>
  </cols>
  <sheetData>
    <row r="2" spans="1:11" ht="13.5" customHeight="1" x14ac:dyDescent="0.2"/>
    <row r="3" spans="1:11" ht="25.5" customHeight="1" x14ac:dyDescent="0.2">
      <c r="A3" s="39"/>
      <c r="B3" s="9"/>
      <c r="C3" s="10"/>
      <c r="D3" s="10"/>
      <c r="E3" s="10"/>
      <c r="F3" s="10"/>
      <c r="G3" s="10"/>
      <c r="H3" s="10"/>
      <c r="I3" s="10"/>
      <c r="J3" s="10"/>
      <c r="K3" s="11"/>
    </row>
    <row r="4" spans="1:11" x14ac:dyDescent="0.2">
      <c r="A4" s="40"/>
      <c r="B4" s="12"/>
      <c r="C4" s="41"/>
      <c r="D4" s="41"/>
      <c r="E4" s="41"/>
      <c r="F4" s="41"/>
      <c r="G4" s="41"/>
      <c r="H4" s="41"/>
      <c r="I4" s="41"/>
      <c r="J4" s="41"/>
      <c r="K4" s="13"/>
    </row>
    <row r="5" spans="1:11" x14ac:dyDescent="0.2">
      <c r="A5" s="40"/>
      <c r="B5" s="12"/>
      <c r="C5" s="41"/>
      <c r="D5" s="41"/>
      <c r="E5" s="41"/>
      <c r="F5" s="41"/>
      <c r="G5" s="41"/>
      <c r="H5" s="41"/>
      <c r="I5" s="41"/>
      <c r="J5" s="41"/>
      <c r="K5" s="13"/>
    </row>
    <row r="6" spans="1:11" x14ac:dyDescent="0.2">
      <c r="A6" s="40"/>
      <c r="B6" s="12"/>
      <c r="C6" s="41"/>
      <c r="D6" s="41"/>
      <c r="E6" s="41"/>
      <c r="F6" s="41"/>
      <c r="G6" s="41"/>
      <c r="H6" s="41"/>
      <c r="I6" s="41"/>
      <c r="J6" s="41"/>
      <c r="K6" s="13"/>
    </row>
    <row r="7" spans="1:11" ht="24" customHeight="1" x14ac:dyDescent="0.2">
      <c r="A7" s="40"/>
      <c r="B7" s="12"/>
      <c r="C7" s="41"/>
      <c r="D7" s="41"/>
      <c r="E7" s="41"/>
      <c r="F7" s="41"/>
      <c r="G7" s="41"/>
      <c r="H7" s="41"/>
      <c r="I7" s="41"/>
      <c r="J7" s="41"/>
      <c r="K7" s="13"/>
    </row>
    <row r="8" spans="1:11" ht="24.75" customHeight="1" x14ac:dyDescent="0.2">
      <c r="A8" s="40"/>
      <c r="B8" s="12"/>
      <c r="C8" s="14"/>
      <c r="D8" s="15"/>
      <c r="E8" s="15"/>
      <c r="F8" s="15"/>
      <c r="G8" s="15"/>
      <c r="H8" s="15"/>
      <c r="I8" s="16"/>
      <c r="J8" s="16"/>
      <c r="K8" s="13"/>
    </row>
    <row r="9" spans="1:11" x14ac:dyDescent="0.2">
      <c r="A9" s="40"/>
      <c r="B9" s="12"/>
      <c r="C9" s="17" t="s">
        <v>0</v>
      </c>
      <c r="D9" s="18"/>
      <c r="E9" s="18"/>
      <c r="F9" s="18"/>
      <c r="G9" s="15"/>
      <c r="H9" s="15" t="s">
        <v>1</v>
      </c>
      <c r="I9" s="50"/>
      <c r="J9" s="51"/>
      <c r="K9" s="13"/>
    </row>
    <row r="10" spans="1:11" x14ac:dyDescent="0.2">
      <c r="A10" s="40"/>
      <c r="B10" s="12"/>
      <c r="C10" s="15"/>
      <c r="D10" s="15"/>
      <c r="E10" s="15"/>
      <c r="F10" s="15"/>
      <c r="G10" s="15"/>
      <c r="H10" s="15"/>
      <c r="I10" s="15"/>
      <c r="J10" s="15"/>
      <c r="K10" s="13"/>
    </row>
    <row r="11" spans="1:11" x14ac:dyDescent="0.2">
      <c r="A11" s="40"/>
      <c r="B11" s="12"/>
      <c r="C11" s="15" t="s">
        <v>40</v>
      </c>
      <c r="D11" s="15"/>
      <c r="E11" s="15"/>
      <c r="F11" s="47">
        <v>196186.69</v>
      </c>
      <c r="G11" s="34"/>
      <c r="H11" s="19"/>
      <c r="I11" s="19" t="s">
        <v>35</v>
      </c>
      <c r="J11" s="15"/>
      <c r="K11" s="13"/>
    </row>
    <row r="12" spans="1:11" x14ac:dyDescent="0.2">
      <c r="A12" s="40"/>
      <c r="B12" s="12"/>
      <c r="C12" s="15" t="s">
        <v>39</v>
      </c>
      <c r="D12" s="15"/>
      <c r="E12" s="15"/>
      <c r="F12" s="46">
        <v>36785.03</v>
      </c>
      <c r="G12" s="35"/>
      <c r="H12" s="15"/>
      <c r="I12" s="15" t="s">
        <v>2</v>
      </c>
      <c r="J12" s="33">
        <v>44013</v>
      </c>
      <c r="K12" s="13"/>
    </row>
    <row r="13" spans="1:11" x14ac:dyDescent="0.2">
      <c r="A13" s="40"/>
      <c r="B13" s="12"/>
      <c r="C13" s="15"/>
      <c r="D13" s="15"/>
      <c r="E13" s="15"/>
      <c r="F13" s="15"/>
      <c r="G13" s="15"/>
      <c r="H13" s="15"/>
      <c r="I13" s="15"/>
      <c r="J13" s="15"/>
      <c r="K13" s="13"/>
    </row>
    <row r="14" spans="1:11" x14ac:dyDescent="0.2">
      <c r="A14" s="40"/>
      <c r="B14" s="43">
        <v>1</v>
      </c>
      <c r="C14" s="32" t="s">
        <v>25</v>
      </c>
      <c r="D14" s="3"/>
      <c r="E14" s="15"/>
      <c r="F14" s="15"/>
      <c r="G14" s="15"/>
      <c r="H14" s="15"/>
      <c r="I14" s="15"/>
      <c r="J14" s="15"/>
      <c r="K14" s="13"/>
    </row>
    <row r="15" spans="1:11" x14ac:dyDescent="0.2">
      <c r="A15" s="40"/>
      <c r="B15" s="44"/>
      <c r="C15" s="15" t="s">
        <v>36</v>
      </c>
      <c r="D15" s="15"/>
      <c r="E15" s="15"/>
      <c r="F15" s="15"/>
      <c r="G15" s="4"/>
      <c r="H15" s="15" t="s">
        <v>3</v>
      </c>
      <c r="I15" s="20">
        <f>F11</f>
        <v>196186.69</v>
      </c>
      <c r="J15" s="21">
        <f>G15/100*I15</f>
        <v>0</v>
      </c>
      <c r="K15" s="13"/>
    </row>
    <row r="16" spans="1:11" x14ac:dyDescent="0.2">
      <c r="A16" s="40"/>
      <c r="B16" s="44"/>
      <c r="C16" s="15"/>
      <c r="D16" s="15"/>
      <c r="E16" s="15"/>
      <c r="F16" s="15"/>
      <c r="G16" s="15"/>
      <c r="H16" s="15"/>
      <c r="I16" s="15"/>
      <c r="J16" s="15"/>
      <c r="K16" s="13"/>
    </row>
    <row r="17" spans="1:11" x14ac:dyDescent="0.2">
      <c r="A17" s="40"/>
      <c r="B17" s="43">
        <v>2</v>
      </c>
      <c r="C17" s="32" t="s">
        <v>26</v>
      </c>
      <c r="D17" s="38">
        <f>F12</f>
        <v>36785.03</v>
      </c>
      <c r="E17" s="15"/>
      <c r="F17" s="15"/>
      <c r="G17" s="4"/>
      <c r="H17" s="15" t="s">
        <v>3</v>
      </c>
      <c r="I17" s="20">
        <f>F12</f>
        <v>36785.03</v>
      </c>
      <c r="J17" s="21">
        <f>G17/100*I17</f>
        <v>0</v>
      </c>
      <c r="K17" s="22" t="s">
        <v>4</v>
      </c>
    </row>
    <row r="18" spans="1:11" x14ac:dyDescent="0.2">
      <c r="A18" s="40"/>
      <c r="B18" s="44"/>
      <c r="C18" s="15"/>
      <c r="D18" s="15"/>
      <c r="E18" s="15"/>
      <c r="F18" s="15"/>
      <c r="G18" s="15"/>
      <c r="H18" s="15"/>
      <c r="I18" s="15"/>
      <c r="J18" s="15"/>
      <c r="K18" s="13"/>
    </row>
    <row r="19" spans="1:11" x14ac:dyDescent="0.2">
      <c r="A19" s="40"/>
      <c r="B19" s="43">
        <v>3</v>
      </c>
      <c r="C19" s="32" t="s">
        <v>27</v>
      </c>
      <c r="D19" s="38">
        <f>F12</f>
        <v>36785.03</v>
      </c>
      <c r="E19" s="15"/>
      <c r="F19" s="15"/>
      <c r="G19" s="15"/>
      <c r="H19" s="15"/>
      <c r="I19" s="15"/>
      <c r="J19" s="15"/>
      <c r="K19" s="13"/>
    </row>
    <row r="20" spans="1:11" x14ac:dyDescent="0.2">
      <c r="A20" s="40"/>
      <c r="B20" s="12"/>
      <c r="C20" s="15" t="s">
        <v>28</v>
      </c>
      <c r="D20" s="15"/>
      <c r="E20" s="15"/>
      <c r="F20" s="15"/>
      <c r="G20" s="15"/>
      <c r="H20" s="15"/>
      <c r="I20" s="15"/>
      <c r="J20" s="15"/>
      <c r="K20" s="13"/>
    </row>
    <row r="21" spans="1:11" x14ac:dyDescent="0.2">
      <c r="A21" s="40"/>
      <c r="B21" s="12"/>
      <c r="C21" s="15"/>
      <c r="D21" s="15"/>
      <c r="E21" s="15"/>
      <c r="F21" s="15"/>
      <c r="G21" s="15"/>
      <c r="H21" s="15"/>
      <c r="I21" s="15"/>
      <c r="J21" s="15"/>
      <c r="K21" s="13"/>
    </row>
    <row r="22" spans="1:11" x14ac:dyDescent="0.2">
      <c r="A22" s="40"/>
      <c r="B22" s="12"/>
      <c r="C22" s="15"/>
      <c r="D22" s="15"/>
      <c r="E22" s="15"/>
      <c r="F22" s="15"/>
      <c r="G22" s="15"/>
      <c r="H22" s="15"/>
      <c r="I22" s="15"/>
      <c r="J22" s="15"/>
      <c r="K22" s="13"/>
    </row>
    <row r="23" spans="1:11" x14ac:dyDescent="0.2">
      <c r="A23" s="40"/>
      <c r="B23" s="12"/>
      <c r="C23" s="6" t="s">
        <v>29</v>
      </c>
      <c r="D23" s="6"/>
      <c r="E23" s="15"/>
      <c r="F23" s="15"/>
      <c r="G23" s="15"/>
      <c r="H23" s="15"/>
      <c r="I23" s="15"/>
      <c r="J23" s="15"/>
      <c r="K23" s="13"/>
    </row>
    <row r="24" spans="1:11" x14ac:dyDescent="0.2">
      <c r="A24" s="40"/>
      <c r="B24" s="12"/>
      <c r="C24" s="15" t="s">
        <v>20</v>
      </c>
      <c r="D24" s="15"/>
      <c r="E24" s="15"/>
      <c r="F24" s="5"/>
      <c r="G24" s="15"/>
      <c r="H24" s="15"/>
      <c r="I24" s="15"/>
      <c r="J24" s="15"/>
      <c r="K24" s="13"/>
    </row>
    <row r="25" spans="1:11" x14ac:dyDescent="0.2">
      <c r="A25" s="40"/>
      <c r="B25" s="12"/>
      <c r="C25" s="15" t="s">
        <v>19</v>
      </c>
      <c r="D25" s="15"/>
      <c r="E25" s="15"/>
      <c r="F25" s="4"/>
      <c r="G25" s="15"/>
      <c r="H25" s="15"/>
      <c r="I25" s="15"/>
      <c r="J25" s="15"/>
      <c r="K25" s="13"/>
    </row>
    <row r="26" spans="1:11" x14ac:dyDescent="0.2">
      <c r="A26" s="40"/>
      <c r="B26" s="12"/>
      <c r="C26" s="15"/>
      <c r="D26" s="15"/>
      <c r="E26" s="15"/>
      <c r="F26" s="15"/>
      <c r="G26" s="15"/>
      <c r="H26" s="15"/>
      <c r="I26" s="15"/>
      <c r="J26" s="15"/>
      <c r="K26" s="13"/>
    </row>
    <row r="27" spans="1:11" x14ac:dyDescent="0.2">
      <c r="A27" s="40"/>
      <c r="B27" s="12"/>
      <c r="C27" s="7" t="s">
        <v>31</v>
      </c>
      <c r="D27" s="7"/>
      <c r="E27" s="7"/>
      <c r="F27" s="8">
        <f>SUM(F24:F26)</f>
        <v>0</v>
      </c>
      <c r="G27" s="7" t="s">
        <v>5</v>
      </c>
      <c r="H27" s="7">
        <f>F27*0.5</f>
        <v>0</v>
      </c>
      <c r="I27" s="7"/>
      <c r="J27" s="7"/>
      <c r="K27" s="36"/>
    </row>
    <row r="28" spans="1:11" x14ac:dyDescent="0.2">
      <c r="A28" s="40"/>
      <c r="B28" s="12"/>
      <c r="C28" s="15"/>
      <c r="D28" s="15"/>
      <c r="E28" s="15"/>
      <c r="F28" s="15"/>
      <c r="G28" s="15"/>
      <c r="H28" s="15"/>
      <c r="I28" s="15"/>
      <c r="J28" s="15"/>
      <c r="K28" s="13"/>
    </row>
    <row r="29" spans="1:11" x14ac:dyDescent="0.2">
      <c r="A29" s="40"/>
      <c r="B29" s="12"/>
      <c r="C29" s="15"/>
      <c r="D29" s="15"/>
      <c r="E29" s="15"/>
      <c r="F29" s="15"/>
      <c r="G29" s="15"/>
      <c r="H29" s="15"/>
      <c r="I29" s="15"/>
      <c r="J29" s="15"/>
      <c r="K29" s="13"/>
    </row>
    <row r="30" spans="1:11" x14ac:dyDescent="0.2">
      <c r="A30" s="40"/>
      <c r="B30" s="12"/>
      <c r="C30" s="6" t="s">
        <v>30</v>
      </c>
      <c r="D30" s="6"/>
      <c r="E30" s="15"/>
      <c r="F30" s="15"/>
      <c r="G30" s="15"/>
      <c r="H30" s="15"/>
      <c r="I30" s="15"/>
      <c r="J30" s="15"/>
      <c r="K30" s="13"/>
    </row>
    <row r="31" spans="1:11" x14ac:dyDescent="0.2">
      <c r="A31" s="40"/>
      <c r="B31" s="12"/>
      <c r="C31" s="15" t="s">
        <v>18</v>
      </c>
      <c r="D31" s="15"/>
      <c r="E31" s="15"/>
      <c r="F31" s="5"/>
      <c r="G31" s="15"/>
      <c r="H31" s="15"/>
      <c r="I31" s="15"/>
      <c r="J31" s="15"/>
      <c r="K31" s="13"/>
    </row>
    <row r="32" spans="1:11" x14ac:dyDescent="0.2">
      <c r="A32" s="40"/>
      <c r="B32" s="12"/>
      <c r="C32" s="15" t="s">
        <v>17</v>
      </c>
      <c r="D32" s="15"/>
      <c r="E32" s="15"/>
      <c r="F32" s="5"/>
      <c r="G32" s="15"/>
      <c r="H32" s="15"/>
      <c r="I32" s="15"/>
      <c r="J32" s="15"/>
      <c r="K32" s="13"/>
    </row>
    <row r="33" spans="1:11" x14ac:dyDescent="0.2">
      <c r="A33" s="40"/>
      <c r="B33" s="12"/>
      <c r="C33" s="15" t="s">
        <v>16</v>
      </c>
      <c r="D33" s="15"/>
      <c r="E33" s="15"/>
      <c r="F33" s="4"/>
      <c r="G33" s="15"/>
      <c r="H33" s="15"/>
      <c r="I33" s="15"/>
      <c r="J33" s="15"/>
      <c r="K33" s="13"/>
    </row>
    <row r="34" spans="1:11" x14ac:dyDescent="0.2">
      <c r="A34" s="40"/>
      <c r="B34" s="12"/>
      <c r="C34" s="15"/>
      <c r="D34" s="15"/>
      <c r="E34" s="15"/>
      <c r="F34" s="15"/>
      <c r="G34" s="15"/>
      <c r="H34" s="15"/>
      <c r="I34" s="15"/>
      <c r="J34" s="15"/>
      <c r="K34" s="13"/>
    </row>
    <row r="35" spans="1:11" x14ac:dyDescent="0.2">
      <c r="A35" s="40"/>
      <c r="B35" s="12"/>
      <c r="C35" s="7" t="s">
        <v>31</v>
      </c>
      <c r="D35" s="7"/>
      <c r="E35" s="7"/>
      <c r="F35" s="8">
        <f>SUM(F31:F33)</f>
        <v>0</v>
      </c>
      <c r="G35" s="7" t="s">
        <v>6</v>
      </c>
      <c r="H35" s="7">
        <f>F35*0.6</f>
        <v>0</v>
      </c>
      <c r="I35" s="7"/>
      <c r="J35" s="7"/>
      <c r="K35" s="36"/>
    </row>
    <row r="36" spans="1:11" x14ac:dyDescent="0.2">
      <c r="A36" s="40"/>
      <c r="B36" s="12"/>
      <c r="C36" s="15"/>
      <c r="D36" s="15"/>
      <c r="E36" s="15"/>
      <c r="F36" s="15"/>
      <c r="G36" s="15"/>
      <c r="H36" s="15"/>
      <c r="I36" s="15"/>
      <c r="J36" s="15"/>
      <c r="K36" s="13"/>
    </row>
    <row r="37" spans="1:11" x14ac:dyDescent="0.2">
      <c r="A37" s="40"/>
      <c r="B37" s="12"/>
      <c r="C37" s="15"/>
      <c r="D37" s="15"/>
      <c r="E37" s="15"/>
      <c r="F37" s="15"/>
      <c r="G37" s="15"/>
      <c r="H37" s="15"/>
      <c r="I37" s="15"/>
      <c r="J37" s="15"/>
      <c r="K37" s="13"/>
    </row>
    <row r="38" spans="1:11" x14ac:dyDescent="0.2">
      <c r="A38" s="40"/>
      <c r="B38" s="12"/>
      <c r="C38" s="6" t="s">
        <v>32</v>
      </c>
      <c r="D38" s="6"/>
      <c r="E38" s="15"/>
      <c r="F38" s="15"/>
      <c r="G38" s="15"/>
      <c r="H38" s="15"/>
      <c r="I38" s="15"/>
      <c r="J38" s="15"/>
      <c r="K38" s="13"/>
    </row>
    <row r="39" spans="1:11" x14ac:dyDescent="0.2">
      <c r="A39" s="40"/>
      <c r="B39" s="12"/>
      <c r="C39" s="15" t="s">
        <v>7</v>
      </c>
      <c r="D39" s="15"/>
      <c r="E39" s="15"/>
      <c r="F39" s="4"/>
      <c r="G39" s="15" t="s">
        <v>34</v>
      </c>
      <c r="H39" s="15">
        <f>F39</f>
        <v>0</v>
      </c>
      <c r="I39" s="15"/>
      <c r="J39" s="15"/>
      <c r="K39" s="13"/>
    </row>
    <row r="40" spans="1:11" x14ac:dyDescent="0.2">
      <c r="A40" s="40"/>
      <c r="B40" s="12"/>
      <c r="C40" s="15"/>
      <c r="D40" s="15"/>
      <c r="E40" s="15"/>
      <c r="F40" s="15"/>
      <c r="G40" s="15"/>
      <c r="H40" s="15"/>
      <c r="I40" s="15"/>
      <c r="J40" s="15"/>
      <c r="K40" s="13"/>
    </row>
    <row r="41" spans="1:11" x14ac:dyDescent="0.2">
      <c r="A41" s="40"/>
      <c r="B41" s="12"/>
      <c r="C41" s="15"/>
      <c r="D41" s="15"/>
      <c r="E41" s="15"/>
      <c r="F41" s="15"/>
      <c r="G41" s="15"/>
      <c r="H41" s="15"/>
      <c r="I41" s="15"/>
      <c r="J41" s="15"/>
      <c r="K41" s="13"/>
    </row>
    <row r="42" spans="1:11" x14ac:dyDescent="0.2">
      <c r="A42" s="40"/>
      <c r="B42" s="12"/>
      <c r="C42" s="6" t="s">
        <v>33</v>
      </c>
      <c r="D42" s="6"/>
      <c r="E42" s="15"/>
      <c r="F42" s="15"/>
      <c r="G42" s="15"/>
      <c r="H42" s="15"/>
      <c r="I42" s="15"/>
      <c r="J42" s="15"/>
      <c r="K42" s="13"/>
    </row>
    <row r="43" spans="1:11" x14ac:dyDescent="0.2">
      <c r="A43" s="40"/>
      <c r="B43" s="12"/>
      <c r="C43" s="15" t="s">
        <v>8</v>
      </c>
      <c r="D43" s="15"/>
      <c r="E43" s="15"/>
      <c r="F43" s="4"/>
      <c r="G43" s="15" t="s">
        <v>34</v>
      </c>
      <c r="H43" s="15">
        <f>F43</f>
        <v>0</v>
      </c>
      <c r="I43" s="15"/>
      <c r="J43" s="15"/>
      <c r="K43" s="13"/>
    </row>
    <row r="44" spans="1:11" x14ac:dyDescent="0.2">
      <c r="A44" s="40"/>
      <c r="B44" s="12"/>
      <c r="C44" s="15"/>
      <c r="D44" s="15"/>
      <c r="E44" s="15"/>
      <c r="F44" s="15"/>
      <c r="G44" s="15"/>
      <c r="H44" s="15"/>
      <c r="I44" s="15"/>
      <c r="J44" s="15"/>
      <c r="K44" s="13"/>
    </row>
    <row r="45" spans="1:11" x14ac:dyDescent="0.2">
      <c r="A45" s="40"/>
      <c r="B45" s="12"/>
      <c r="C45" s="7" t="s">
        <v>15</v>
      </c>
      <c r="D45" s="7"/>
      <c r="E45" s="7"/>
      <c r="F45" s="7"/>
      <c r="G45" s="7"/>
      <c r="H45" s="7">
        <f>H43+H39+H35+H27</f>
        <v>0</v>
      </c>
      <c r="I45" s="7"/>
      <c r="J45" s="7"/>
      <c r="K45" s="36"/>
    </row>
    <row r="46" spans="1:11" x14ac:dyDescent="0.2">
      <c r="A46" s="40"/>
      <c r="B46" s="12"/>
      <c r="C46" s="15"/>
      <c r="D46" s="15"/>
      <c r="E46" s="15"/>
      <c r="F46" s="15"/>
      <c r="G46" s="15"/>
      <c r="H46" s="15"/>
      <c r="I46" s="15"/>
      <c r="J46" s="15"/>
      <c r="K46" s="13"/>
    </row>
    <row r="47" spans="1:11" x14ac:dyDescent="0.2">
      <c r="A47" s="40"/>
      <c r="B47" s="12"/>
      <c r="C47" s="23" t="s">
        <v>14</v>
      </c>
      <c r="D47" s="24"/>
      <c r="E47" s="25">
        <f>D19</f>
        <v>36785.03</v>
      </c>
      <c r="F47" s="15"/>
      <c r="G47" s="15"/>
      <c r="H47" s="15"/>
      <c r="I47" s="15"/>
      <c r="J47" s="21">
        <f>IF(H45&gt;15,E47,(H45/15*E47))</f>
        <v>0</v>
      </c>
      <c r="K47" s="22" t="s">
        <v>9</v>
      </c>
    </row>
    <row r="48" spans="1:11" x14ac:dyDescent="0.2">
      <c r="A48" s="40"/>
      <c r="B48" s="12"/>
      <c r="C48" s="15"/>
      <c r="D48" s="15"/>
      <c r="E48" s="15"/>
      <c r="F48" s="15"/>
      <c r="G48" s="15"/>
      <c r="H48" s="15"/>
      <c r="I48" s="15"/>
      <c r="J48" s="15"/>
      <c r="K48" s="13"/>
    </row>
    <row r="49" spans="1:11" x14ac:dyDescent="0.2">
      <c r="A49" s="40"/>
      <c r="B49" s="12"/>
      <c r="C49" s="15" t="s">
        <v>21</v>
      </c>
      <c r="D49" s="15"/>
      <c r="E49" s="15"/>
      <c r="F49" s="15"/>
      <c r="G49" s="15"/>
      <c r="H49" s="15"/>
      <c r="I49" s="15"/>
      <c r="J49" s="15"/>
      <c r="K49" s="13"/>
    </row>
    <row r="50" spans="1:11" x14ac:dyDescent="0.2">
      <c r="A50" s="40"/>
      <c r="B50" s="12"/>
      <c r="C50" s="15" t="s">
        <v>22</v>
      </c>
      <c r="D50" s="15"/>
      <c r="E50" s="15"/>
      <c r="F50" s="15"/>
      <c r="G50" s="15"/>
      <c r="H50" s="15"/>
      <c r="I50" s="15"/>
      <c r="J50" s="15"/>
      <c r="K50" s="13"/>
    </row>
    <row r="51" spans="1:11" x14ac:dyDescent="0.2">
      <c r="A51" s="40"/>
      <c r="B51" s="12"/>
      <c r="C51" s="15" t="s">
        <v>23</v>
      </c>
      <c r="D51" s="15"/>
      <c r="E51" s="15"/>
      <c r="F51" s="15"/>
      <c r="G51" s="26"/>
      <c r="H51" s="26"/>
      <c r="I51" s="37" t="s">
        <v>10</v>
      </c>
      <c r="J51" s="21">
        <f>SUM(J47,J17)</f>
        <v>0</v>
      </c>
      <c r="K51" s="22" t="s">
        <v>11</v>
      </c>
    </row>
    <row r="52" spans="1:11" x14ac:dyDescent="0.2">
      <c r="A52" s="40"/>
      <c r="B52" s="12"/>
      <c r="C52" s="15"/>
      <c r="D52" s="15"/>
      <c r="E52" s="15"/>
      <c r="F52" s="15"/>
      <c r="G52" s="15"/>
      <c r="H52" s="15"/>
      <c r="I52" s="15"/>
      <c r="J52" s="15"/>
      <c r="K52" s="13"/>
    </row>
    <row r="53" spans="1:11" x14ac:dyDescent="0.2">
      <c r="A53" s="40"/>
      <c r="B53" s="12"/>
      <c r="C53" s="45" t="s">
        <v>12</v>
      </c>
      <c r="D53" s="15" t="s">
        <v>13</v>
      </c>
      <c r="E53" s="15"/>
      <c r="F53" s="15"/>
      <c r="G53" s="15"/>
      <c r="H53" s="15"/>
      <c r="I53" s="15"/>
      <c r="J53" s="15"/>
      <c r="K53" s="13"/>
    </row>
    <row r="54" spans="1:11" x14ac:dyDescent="0.2">
      <c r="A54" s="40"/>
      <c r="B54" s="12"/>
      <c r="C54" s="28">
        <v>15</v>
      </c>
      <c r="D54" s="15"/>
      <c r="E54" s="15"/>
      <c r="F54" s="15"/>
      <c r="G54" s="15"/>
      <c r="H54" s="15"/>
      <c r="I54" s="15"/>
      <c r="J54" s="15"/>
      <c r="K54" s="13"/>
    </row>
    <row r="55" spans="1:11" ht="13.5" thickBot="1" x14ac:dyDescent="0.25">
      <c r="A55" s="40"/>
      <c r="B55" s="12"/>
      <c r="C55" s="15"/>
      <c r="D55" s="15"/>
      <c r="E55" s="15"/>
      <c r="F55" s="15"/>
      <c r="G55" s="15"/>
      <c r="H55" s="15"/>
      <c r="I55" s="15"/>
      <c r="J55" s="15"/>
      <c r="K55" s="13"/>
    </row>
    <row r="56" spans="1:11" ht="13.5" thickBot="1" x14ac:dyDescent="0.25">
      <c r="A56" s="40"/>
      <c r="B56" s="12"/>
      <c r="C56" s="48" t="s">
        <v>38</v>
      </c>
      <c r="D56" s="49"/>
      <c r="E56" s="15"/>
      <c r="F56" s="15"/>
      <c r="G56" s="15"/>
      <c r="H56" s="15"/>
      <c r="I56" s="15"/>
      <c r="J56" s="29">
        <f>J47+J17+J15</f>
        <v>0</v>
      </c>
      <c r="K56" s="13"/>
    </row>
    <row r="57" spans="1:11" x14ac:dyDescent="0.2">
      <c r="A57" s="40"/>
      <c r="B57" s="12"/>
      <c r="C57" s="15"/>
      <c r="D57" s="15"/>
      <c r="E57" s="15"/>
      <c r="F57" s="15"/>
      <c r="G57" s="15"/>
      <c r="H57" s="15"/>
      <c r="I57" s="15"/>
      <c r="J57" s="15"/>
      <c r="K57" s="13"/>
    </row>
    <row r="58" spans="1:11" x14ac:dyDescent="0.2">
      <c r="A58" s="40"/>
      <c r="B58" s="12"/>
      <c r="C58" s="15"/>
      <c r="D58" s="15"/>
      <c r="E58" s="15"/>
      <c r="F58" s="15"/>
      <c r="G58" s="15"/>
      <c r="H58" s="15"/>
      <c r="I58" s="15"/>
      <c r="J58" s="15"/>
      <c r="K58" s="13"/>
    </row>
    <row r="59" spans="1:11" x14ac:dyDescent="0.2">
      <c r="A59" s="40"/>
      <c r="B59" s="12"/>
      <c r="C59" s="15"/>
      <c r="D59" s="15"/>
      <c r="E59" s="15"/>
      <c r="F59" s="15"/>
      <c r="G59" s="15"/>
      <c r="H59" s="15"/>
      <c r="I59" s="15"/>
      <c r="J59" s="15"/>
      <c r="K59" s="13"/>
    </row>
    <row r="60" spans="1:11" x14ac:dyDescent="0.2">
      <c r="A60" s="40"/>
      <c r="B60" s="12"/>
      <c r="C60" s="14" t="s">
        <v>24</v>
      </c>
      <c r="D60" s="15"/>
      <c r="E60" s="15"/>
      <c r="F60" s="15"/>
      <c r="G60" s="15"/>
      <c r="H60" s="15"/>
      <c r="I60" s="15"/>
      <c r="J60" s="15"/>
      <c r="K60" s="13"/>
    </row>
    <row r="61" spans="1:11" x14ac:dyDescent="0.2">
      <c r="A61" s="40"/>
      <c r="B61" s="12"/>
      <c r="C61" s="14"/>
      <c r="D61" s="15"/>
      <c r="E61" s="15"/>
      <c r="F61" s="15"/>
      <c r="G61" s="15"/>
      <c r="H61" s="15"/>
      <c r="I61" s="15"/>
      <c r="J61" s="15"/>
      <c r="K61" s="13"/>
    </row>
    <row r="62" spans="1:11" x14ac:dyDescent="0.2">
      <c r="A62" s="40"/>
      <c r="B62" s="12"/>
      <c r="C62" s="41" t="s">
        <v>37</v>
      </c>
      <c r="D62" s="41"/>
      <c r="E62" s="41"/>
      <c r="F62" s="41"/>
      <c r="G62" s="41"/>
      <c r="H62" s="41"/>
      <c r="I62" s="15"/>
      <c r="J62" s="15"/>
      <c r="K62" s="13"/>
    </row>
    <row r="63" spans="1:11" x14ac:dyDescent="0.2">
      <c r="A63" s="42"/>
      <c r="B63" s="30"/>
      <c r="C63" s="27"/>
      <c r="D63" s="27"/>
      <c r="E63" s="27"/>
      <c r="F63" s="27"/>
      <c r="G63" s="27"/>
      <c r="H63" s="27"/>
      <c r="I63" s="27"/>
      <c r="J63" s="27"/>
      <c r="K63" s="31"/>
    </row>
    <row r="64" spans="1:11" ht="20.25" x14ac:dyDescent="0.3">
      <c r="J64" s="2"/>
    </row>
  </sheetData>
  <sheetProtection selectLockedCells="1"/>
  <customSheetViews>
    <customSheetView guid="{6A785140-8DB6-11D2-B67D-00609702DC76}" showPageBreaks="1" fitToPage="1" printArea="1" hiddenColumns="1" showRuler="0" topLeftCell="B1">
      <selection activeCell="L51" sqref="L51"/>
      <pageMargins left="0.51181102362204722" right="0.51181102362204722" top="0.98425196850393704" bottom="0.98425196850393704" header="0.5" footer="0.5"/>
      <pageSetup paperSize="9" orientation="portrait" horizontalDpi="4294967292" verticalDpi="4294967292" r:id="rId1"/>
      <headerFooter alignWithMargins="0">
        <oddHeader xml:space="preserve">&amp;C&amp;14&amp;BAssessment of the degree of permanent impairment </oddHeader>
        <oddFooter>&amp;LCalculated in accordance with Section 28 of the SRC Act 1988&amp;RDate calculated: &amp;D</oddFooter>
      </headerFooter>
    </customSheetView>
    <customSheetView guid="{48A7FB4C-4E34-11D2-86CB-00609790AABE}" fitToPage="1" hiddenColumns="1" showRuler="0" topLeftCell="B41">
      <selection activeCell="I49" sqref="I49"/>
      <pageMargins left="0.51181102362204722" right="0.51181102362204722" top="0.98425196850393704" bottom="0.98425196850393704" header="0.5" footer="0.5"/>
      <pageSetup paperSize="9" orientation="portrait" horizontalDpi="4294967292" verticalDpi="4294967292" r:id="rId2"/>
      <headerFooter alignWithMargins="0">
        <oddHeader xml:space="preserve">&amp;C&amp;14&amp;BAssessment of the degree of permanent impairment </oddHeader>
        <oddFooter>&amp;LCalculated in accordance with Section 28 of the SRC Act 1988&amp;RDate calculated: &amp;D</oddFooter>
      </headerFooter>
    </customSheetView>
  </customSheetViews>
  <mergeCells count="2">
    <mergeCell ref="C56:D56"/>
    <mergeCell ref="I9:J9"/>
  </mergeCells>
  <phoneticPr fontId="0" type="noConversion"/>
  <pageMargins left="0.51181102362204722" right="0.51181102362204722" top="0.98425196850393704" bottom="0.98425196850393704" header="0.5" footer="0.5"/>
  <pageSetup paperSize="9" scale="75" orientation="portrait" horizontalDpi="1200" verticalDpi="1200" r:id="rId3"/>
  <headerFooter alignWithMargins="0">
    <oddFooter>&amp;L &amp;"Arial,Regular"&amp;8www.sparke.com.au&amp;C&amp;"Arial,Regular"&amp;8adelaide | brisbane | canberra | melbourne | newcastle | perth | sydney | upper hunter&amp;R&amp;"Arial,Regular"&amp;8Date calculated: &amp;D</oddFooter>
  </headerFooter>
  <drawing r:id="rId4"/>
  <legacyDrawingHF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 M A T T ! 7 4 9 1 2 5 3 5 . 1 < / d o c u m e n t i d >  
     < s e n d e r i d > V X D < / s e n d e r i d >  
     < s e n d e r e m a i l > V I R G I N I A . D O O L E Y @ S P A R K E . C O M . A U < / s e n d e r e m a i l >  
     < l a s t m o d i f i e d > 2 0 2 0 - 0 7 - 2 4 T 1 7 : 0 2 : 1 5 . 0 0 0 0 0 0 0 + 1 0 : 0 0 < / l a s t m o d i f i e d >  
     < d a t a b a s e > M A T T < / d a t a b a s e >  
 < / p r o p e r t i e s > 
</file>

<file path=customXml/itemProps1.xml><?xml version="1.0" encoding="utf-8"?>
<ds:datastoreItem xmlns:ds="http://schemas.openxmlformats.org/officeDocument/2006/customXml" ds:itemID="{81D40114-43E9-49A4-8A93-342C2F2C4831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PICALC</vt:lpstr>
      <vt:lpstr>PICALC!Print_Area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CALCULATOR 1/7/2003</dc:title>
  <dc:subject>PERM</dc:subject>
  <dc:creator>LZB</dc:creator>
  <cp:lastModifiedBy>Renee Mulholland</cp:lastModifiedBy>
  <cp:lastPrinted>2013-07-29T00:50:11Z</cp:lastPrinted>
  <dcterms:created xsi:type="dcterms:W3CDTF">1998-06-10T22:24:31Z</dcterms:created>
  <dcterms:modified xsi:type="dcterms:W3CDTF">2020-07-27T04:15:00Z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